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5" activeTab="0"/>
  </bookViews>
  <sheets>
    <sheet name="RV15_ 18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<sst xmlns="http://schemas.openxmlformats.org/spreadsheetml/2006/main" count="79" uniqueCount="41">
  <si>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 xml:space="preserve">P Ř Í J M Y  </t>
  </si>
  <si>
    <t xml:space="preserve"> Rozpočet  skut.  2006  </t>
  </si>
  <si>
    <t xml:space="preserve">Rozpočet  skut.   2007  </t>
  </si>
  <si>
    <t>Rozpočet  skut.   2008</t>
  </si>
  <si>
    <t>Rozpočet  skut.   2009</t>
  </si>
  <si>
    <t>Rozpočet  skut.   2010</t>
  </si>
  <si>
    <t>Rozpočet  skut.   2011</t>
  </si>
  <si>
    <t>Rozpočet  skut.   2012</t>
  </si>
  <si>
    <t>Rozpočet  skut.   2013</t>
  </si>
  <si>
    <t>Rozpočet  skut.   2014</t>
  </si>
  <si>
    <t>Rozpočtový výhled 2015</t>
  </si>
  <si>
    <t>Rozpočtový výhled 2016</t>
  </si>
  <si>
    <t>Rozpočtový výhled 2017</t>
  </si>
  <si>
    <t>Rozpočtový výhled 2018</t>
  </si>
  <si>
    <t>třída</t>
  </si>
  <si>
    <t>název</t>
  </si>
  <si>
    <t>Kč</t>
  </si>
  <si>
    <t xml:space="preserve">hotovost běžných účtů k 1.1. </t>
  </si>
  <si>
    <t>daňové příjmy</t>
  </si>
  <si>
    <t>nedaňové příjmy</t>
  </si>
  <si>
    <t>kapitálové příjmy</t>
  </si>
  <si>
    <t>přijaté dotace</t>
  </si>
  <si>
    <t xml:space="preserve">P Ř Í J M Y </t>
  </si>
  <si>
    <t>příjmy + hotovost</t>
  </si>
  <si>
    <t xml:space="preserve">V Ý D A J E </t>
  </si>
  <si>
    <t xml:space="preserve">Rozpočet  skut.  2007  </t>
  </si>
  <si>
    <t>Rozpočet  skut.  2008</t>
  </si>
  <si>
    <t>Rozpočet  skut.  2009</t>
  </si>
  <si>
    <t>běžné výdaje (neinvestiční)</t>
  </si>
  <si>
    <t>kapitálové výdaje (investiční)</t>
  </si>
  <si>
    <t>splátky úvěrů</t>
  </si>
  <si>
    <t>splátky půjček</t>
  </si>
  <si>
    <t>V Ý S L E D E K   H O S P O D A Ř E N Í</t>
  </si>
  <si>
    <t>hotovost na  účtech k 31.12.</t>
  </si>
  <si>
    <t xml:space="preserve">financování - </t>
  </si>
  <si>
    <t>úvěr k 31.12.</t>
  </si>
  <si>
    <t>Sestavil: Finanční výbor</t>
  </si>
  <si>
    <t>Rozpočtový výhled 2019</t>
  </si>
  <si>
    <t>Rozpočet  skut.   2015</t>
  </si>
  <si>
    <t>Rozpočtový výhled na roky 2016-2019</t>
  </si>
  <si>
    <r>
      <t xml:space="preserve">Obec : </t>
    </r>
    <r>
      <rPr>
        <b/>
        <sz val="12"/>
        <rFont val="Arial CE"/>
        <family val="2"/>
      </rPr>
      <t>Libštát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</si>
</sst>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_ ;\-#,##0\ "/>
  </numFmts>
  <fonts count="31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6"/>
      <color indexed="10"/>
      <name val="Times New Roman"/>
      <family val="1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b/>
      <sz val="10"/>
      <color indexed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3" fontId="26" fillId="24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7" fillId="0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5" fontId="0" fillId="0" borderId="0" xfId="34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 horizontal="right"/>
    </xf>
    <xf numFmtId="165" fontId="19" fillId="0" borderId="0" xfId="34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right"/>
    </xf>
    <xf numFmtId="3" fontId="19" fillId="0" borderId="0" xfId="34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" fontId="0" fillId="0" borderId="0" xfId="34" applyNumberFormat="1" applyFont="1" applyFill="1" applyBorder="1" applyAlignment="1" applyProtection="1">
      <alignment/>
      <protection/>
    </xf>
    <xf numFmtId="165" fontId="0" fillId="0" borderId="0" xfId="34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>
      <alignment/>
    </xf>
    <xf numFmtId="3" fontId="19" fillId="0" borderId="15" xfId="0" applyNumberFormat="1" applyFont="1" applyFill="1" applyBorder="1" applyAlignment="1">
      <alignment horizontal="center"/>
    </xf>
    <xf numFmtId="3" fontId="22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7" xfId="0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3" fontId="19" fillId="0" borderId="20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19" fillId="0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3" fontId="19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0" fontId="0" fillId="0" borderId="25" xfId="0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3" fontId="26" fillId="24" borderId="2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27" fillId="0" borderId="20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19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3" fontId="27" fillId="0" borderId="28" xfId="0" applyNumberFormat="1" applyFont="1" applyFill="1" applyBorder="1" applyAlignment="1">
      <alignment/>
    </xf>
    <xf numFmtId="3" fontId="27" fillId="0" borderId="29" xfId="0" applyNumberFormat="1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5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0" customWidth="1"/>
    <col min="2" max="2" width="33.375" style="0" customWidth="1"/>
    <col min="3" max="3" width="6.75390625" style="0" customWidth="1"/>
    <col min="4" max="7" width="0" style="0" hidden="1" customWidth="1"/>
    <col min="8" max="9" width="11.625" style="0" customWidth="1"/>
    <col min="10" max="10" width="11.625" style="1" customWidth="1"/>
    <col min="11" max="11" width="12.25390625" style="0" customWidth="1"/>
    <col min="12" max="12" width="11.75390625" style="0" customWidth="1"/>
    <col min="13" max="14" width="12.375" style="0" customWidth="1"/>
    <col min="15" max="15" width="12.00390625" style="0" customWidth="1"/>
    <col min="16" max="16" width="13.25390625" style="0" customWidth="1"/>
    <col min="17" max="17" width="12.375" style="0" customWidth="1"/>
  </cols>
  <sheetData>
    <row r="1" spans="1:16" ht="20.25">
      <c r="A1" s="94" t="s">
        <v>39</v>
      </c>
      <c r="B1" s="94"/>
      <c r="C1" s="94"/>
      <c r="D1" s="94"/>
      <c r="E1" s="94"/>
      <c r="F1" s="94"/>
      <c r="G1" s="94"/>
      <c r="H1" s="94"/>
      <c r="I1" s="2"/>
      <c r="J1" s="91" t="s">
        <v>40</v>
      </c>
      <c r="P1" s="51">
        <f ca="1">NOW()</f>
        <v>42803.7435619213</v>
      </c>
    </row>
    <row r="2" spans="4:10" ht="13.5" thickBot="1">
      <c r="D2" s="3"/>
      <c r="I2" s="1"/>
      <c r="J2"/>
    </row>
    <row r="3" spans="1:17" ht="33" customHeight="1">
      <c r="A3" s="60"/>
      <c r="B3" s="95" t="s">
        <v>0</v>
      </c>
      <c r="C3" s="95"/>
      <c r="D3" s="61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1" t="s">
        <v>38</v>
      </c>
      <c r="N3" s="62" t="s">
        <v>11</v>
      </c>
      <c r="O3" s="62" t="s">
        <v>12</v>
      </c>
      <c r="P3" s="62" t="s">
        <v>13</v>
      </c>
      <c r="Q3" s="63" t="s">
        <v>37</v>
      </c>
    </row>
    <row r="4" spans="1:17" ht="12.75">
      <c r="A4" s="64" t="s">
        <v>14</v>
      </c>
      <c r="B4" s="6" t="s">
        <v>15</v>
      </c>
      <c r="C4" s="7"/>
      <c r="D4" s="8" t="s">
        <v>16</v>
      </c>
      <c r="E4" s="8" t="s">
        <v>16</v>
      </c>
      <c r="F4" s="8" t="s">
        <v>16</v>
      </c>
      <c r="G4" s="8" t="s">
        <v>16</v>
      </c>
      <c r="H4" s="9" t="s">
        <v>16</v>
      </c>
      <c r="I4" s="9" t="s">
        <v>16</v>
      </c>
      <c r="J4" s="9" t="s">
        <v>16</v>
      </c>
      <c r="K4" s="9" t="s">
        <v>16</v>
      </c>
      <c r="L4" s="9" t="s">
        <v>16</v>
      </c>
      <c r="M4" s="9" t="s">
        <v>16</v>
      </c>
      <c r="N4" s="9" t="s">
        <v>16</v>
      </c>
      <c r="O4" s="9" t="s">
        <v>16</v>
      </c>
      <c r="P4" s="52"/>
      <c r="Q4" s="65" t="s">
        <v>16</v>
      </c>
    </row>
    <row r="5" spans="1:17" ht="12.75">
      <c r="A5" s="64"/>
      <c r="B5" s="6"/>
      <c r="C5" s="6"/>
      <c r="D5" s="6"/>
      <c r="E5" s="8"/>
      <c r="F5" s="8"/>
      <c r="G5" s="8"/>
      <c r="H5" s="10"/>
      <c r="I5" s="10"/>
      <c r="J5" s="10"/>
      <c r="K5" s="10"/>
      <c r="L5" s="10"/>
      <c r="M5" s="10"/>
      <c r="N5" s="10"/>
      <c r="O5" s="10"/>
      <c r="P5" s="53"/>
      <c r="Q5" s="66"/>
    </row>
    <row r="6" spans="1:17" ht="12.75">
      <c r="A6" s="64"/>
      <c r="B6" s="6" t="s">
        <v>17</v>
      </c>
      <c r="C6" s="6"/>
      <c r="D6" s="6">
        <v>4689</v>
      </c>
      <c r="E6" s="11">
        <f>D36</f>
        <v>4085</v>
      </c>
      <c r="F6" s="11">
        <f>E36</f>
        <v>5286</v>
      </c>
      <c r="G6" s="11">
        <f>F36</f>
        <v>2052</v>
      </c>
      <c r="H6" s="11">
        <v>4064</v>
      </c>
      <c r="I6" s="11">
        <f aca="true" t="shared" si="0" ref="I6:O6">H36</f>
        <v>2705</v>
      </c>
      <c r="J6" s="11">
        <f t="shared" si="0"/>
        <v>1857</v>
      </c>
      <c r="K6" s="11">
        <f t="shared" si="0"/>
        <v>3311</v>
      </c>
      <c r="L6" s="11">
        <f t="shared" si="0"/>
        <v>4345</v>
      </c>
      <c r="M6" s="11">
        <f t="shared" si="0"/>
        <v>6122</v>
      </c>
      <c r="N6" s="11">
        <f t="shared" si="0"/>
        <v>11530</v>
      </c>
      <c r="O6" s="11">
        <f t="shared" si="0"/>
        <v>12025</v>
      </c>
      <c r="P6" s="11">
        <f>O36</f>
        <v>8525</v>
      </c>
      <c r="Q6" s="67">
        <f>P36</f>
        <v>5025</v>
      </c>
    </row>
    <row r="7" spans="1:17" ht="13.5" customHeight="1">
      <c r="A7" s="64"/>
      <c r="B7" s="12"/>
      <c r="C7" s="12"/>
      <c r="D7" s="12"/>
      <c r="E7" s="12"/>
      <c r="F7" s="12"/>
      <c r="G7" s="12"/>
      <c r="H7" s="12"/>
      <c r="I7" s="13"/>
      <c r="J7" s="12"/>
      <c r="K7" s="12"/>
      <c r="L7" s="12"/>
      <c r="M7" s="12"/>
      <c r="N7" s="12"/>
      <c r="O7" s="12"/>
      <c r="P7" s="54"/>
      <c r="Q7" s="68"/>
    </row>
    <row r="8" spans="1:17" ht="12.75">
      <c r="A8" s="69">
        <v>1</v>
      </c>
      <c r="B8" s="6" t="s">
        <v>18</v>
      </c>
      <c r="C8" s="6"/>
      <c r="D8" s="7">
        <v>7439</v>
      </c>
      <c r="E8" s="14">
        <v>8130</v>
      </c>
      <c r="F8" s="14">
        <v>9027</v>
      </c>
      <c r="G8" s="14">
        <v>10027</v>
      </c>
      <c r="H8" s="14">
        <v>8944</v>
      </c>
      <c r="I8" s="14">
        <v>8848</v>
      </c>
      <c r="J8" s="14">
        <v>8221</v>
      </c>
      <c r="K8" s="14">
        <v>11348</v>
      </c>
      <c r="L8" s="14">
        <v>11731</v>
      </c>
      <c r="M8" s="14">
        <v>13631</v>
      </c>
      <c r="N8" s="14">
        <v>11890</v>
      </c>
      <c r="O8" s="14">
        <v>12000</v>
      </c>
      <c r="P8" s="14">
        <v>12000</v>
      </c>
      <c r="Q8" s="70">
        <v>12000</v>
      </c>
    </row>
    <row r="9" spans="1:17" ht="12.75">
      <c r="A9" s="71"/>
      <c r="B9" s="7"/>
      <c r="C9" s="7"/>
      <c r="D9" s="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55"/>
      <c r="Q9" s="70"/>
    </row>
    <row r="10" spans="1:17" ht="12.75">
      <c r="A10" s="69">
        <v>2</v>
      </c>
      <c r="B10" s="6" t="s">
        <v>19</v>
      </c>
      <c r="C10" s="7"/>
      <c r="D10" s="7">
        <v>3374</v>
      </c>
      <c r="E10" s="14">
        <v>5070</v>
      </c>
      <c r="F10" s="14">
        <v>3541</v>
      </c>
      <c r="G10" s="14">
        <v>3229</v>
      </c>
      <c r="H10" s="14">
        <v>4232</v>
      </c>
      <c r="I10" s="14">
        <v>4529</v>
      </c>
      <c r="J10" s="14">
        <v>5469</v>
      </c>
      <c r="K10" s="14">
        <v>6031</v>
      </c>
      <c r="L10" s="14">
        <v>6572</v>
      </c>
      <c r="M10" s="14">
        <v>6186</v>
      </c>
      <c r="N10" s="14">
        <v>4726</v>
      </c>
      <c r="O10" s="14">
        <v>5000</v>
      </c>
      <c r="P10" s="14">
        <v>5000</v>
      </c>
      <c r="Q10" s="70">
        <v>5000</v>
      </c>
    </row>
    <row r="11" spans="1:17" ht="12.75">
      <c r="A11" s="69"/>
      <c r="B11" s="6"/>
      <c r="C11" s="7"/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70"/>
    </row>
    <row r="12" spans="1:17" ht="12.75">
      <c r="A12" s="69">
        <v>3</v>
      </c>
      <c r="B12" s="6" t="s">
        <v>20</v>
      </c>
      <c r="C12" s="7"/>
      <c r="D12" s="7">
        <v>0</v>
      </c>
      <c r="E12" s="14">
        <v>40</v>
      </c>
      <c r="F12" s="14">
        <v>3319</v>
      </c>
      <c r="G12" s="14">
        <v>1301</v>
      </c>
      <c r="H12" s="14">
        <v>295</v>
      </c>
      <c r="I12" s="14">
        <v>0</v>
      </c>
      <c r="J12" s="14">
        <v>215</v>
      </c>
      <c r="K12" s="14">
        <v>15</v>
      </c>
      <c r="L12" s="14">
        <v>40</v>
      </c>
      <c r="M12" s="14">
        <v>0</v>
      </c>
      <c r="N12" s="14">
        <v>0</v>
      </c>
      <c r="O12" s="14">
        <v>0</v>
      </c>
      <c r="P12" s="14">
        <v>0</v>
      </c>
      <c r="Q12" s="70">
        <v>0</v>
      </c>
    </row>
    <row r="13" spans="1:17" ht="12.75">
      <c r="A13" s="71"/>
      <c r="B13" s="7"/>
      <c r="C13" s="7"/>
      <c r="D13" s="7">
        <v>1364</v>
      </c>
      <c r="E13" s="14"/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70"/>
    </row>
    <row r="14" spans="1:17" ht="12.75">
      <c r="A14" s="69">
        <v>4</v>
      </c>
      <c r="B14" s="6" t="s">
        <v>21</v>
      </c>
      <c r="C14" s="15"/>
      <c r="D14" s="14">
        <v>1521</v>
      </c>
      <c r="E14" s="14">
        <v>1162</v>
      </c>
      <c r="F14" s="14">
        <v>1359</v>
      </c>
      <c r="G14" s="14">
        <v>2111</v>
      </c>
      <c r="H14" s="14">
        <v>3458</v>
      </c>
      <c r="I14" s="14">
        <v>4872</v>
      </c>
      <c r="J14" s="14">
        <v>2598</v>
      </c>
      <c r="K14" s="14">
        <v>4714</v>
      </c>
      <c r="L14" s="14">
        <v>3544</v>
      </c>
      <c r="M14" s="14">
        <v>1998</v>
      </c>
      <c r="N14" s="14">
        <v>779</v>
      </c>
      <c r="O14" s="14">
        <v>500</v>
      </c>
      <c r="P14" s="14">
        <v>500</v>
      </c>
      <c r="Q14" s="70">
        <v>500</v>
      </c>
    </row>
    <row r="15" spans="1:17" ht="12.75">
      <c r="A15" s="69"/>
      <c r="B15" s="6"/>
      <c r="C15" s="15"/>
      <c r="D15" s="14">
        <v>15508</v>
      </c>
      <c r="E15" s="14">
        <v>998</v>
      </c>
      <c r="F15" s="14">
        <v>1175</v>
      </c>
      <c r="G15" s="14"/>
      <c r="H15" s="14"/>
      <c r="I15" s="14"/>
      <c r="J15" s="14"/>
      <c r="K15" s="14"/>
      <c r="L15" s="14"/>
      <c r="M15" s="14"/>
      <c r="N15" s="14"/>
      <c r="O15" s="14"/>
      <c r="P15" s="55"/>
      <c r="Q15" s="70"/>
    </row>
    <row r="16" spans="1:17" ht="12.75">
      <c r="A16" s="71"/>
      <c r="B16" s="16" t="s">
        <v>22</v>
      </c>
      <c r="C16" s="7"/>
      <c r="D16" s="17">
        <f aca="true" t="shared" si="1" ref="D16:N16">SUM(D8:D15)</f>
        <v>29206</v>
      </c>
      <c r="E16" s="17">
        <f t="shared" si="1"/>
        <v>15400</v>
      </c>
      <c r="F16" s="17">
        <f t="shared" si="1"/>
        <v>18421</v>
      </c>
      <c r="G16" s="17">
        <f t="shared" si="1"/>
        <v>16668</v>
      </c>
      <c r="H16" s="17">
        <f t="shared" si="1"/>
        <v>16929</v>
      </c>
      <c r="I16" s="17">
        <f t="shared" si="1"/>
        <v>18249</v>
      </c>
      <c r="J16" s="17">
        <f t="shared" si="1"/>
        <v>16503</v>
      </c>
      <c r="K16" s="17">
        <f t="shared" si="1"/>
        <v>22108</v>
      </c>
      <c r="L16" s="17">
        <f t="shared" si="1"/>
        <v>21887</v>
      </c>
      <c r="M16" s="17">
        <f t="shared" si="1"/>
        <v>21815</v>
      </c>
      <c r="N16" s="17">
        <f t="shared" si="1"/>
        <v>17395</v>
      </c>
      <c r="O16" s="17">
        <f>SUM(O8:O15)</f>
        <v>17500</v>
      </c>
      <c r="P16" s="17">
        <f>SUM(P8:P15)</f>
        <v>17500</v>
      </c>
      <c r="Q16" s="72">
        <f>SUM(Q8:Q15)</f>
        <v>17500</v>
      </c>
    </row>
    <row r="17" spans="1:17" ht="12.75">
      <c r="A17" s="71"/>
      <c r="B17" s="16"/>
      <c r="C17" s="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56"/>
      <c r="Q17" s="72"/>
    </row>
    <row r="18" spans="1:17" ht="12.75">
      <c r="A18" s="73"/>
      <c r="B18" s="18" t="s">
        <v>23</v>
      </c>
      <c r="C18" s="19"/>
      <c r="D18" s="20">
        <f aca="true" t="shared" si="2" ref="D18:N18">D6+D16</f>
        <v>33895</v>
      </c>
      <c r="E18" s="20">
        <f t="shared" si="2"/>
        <v>19485</v>
      </c>
      <c r="F18" s="20">
        <f t="shared" si="2"/>
        <v>23707</v>
      </c>
      <c r="G18" s="20">
        <f t="shared" si="2"/>
        <v>18720</v>
      </c>
      <c r="H18" s="20">
        <f t="shared" si="2"/>
        <v>20993</v>
      </c>
      <c r="I18" s="20">
        <f t="shared" si="2"/>
        <v>20954</v>
      </c>
      <c r="J18" s="20">
        <f t="shared" si="2"/>
        <v>18360</v>
      </c>
      <c r="K18" s="20">
        <f t="shared" si="2"/>
        <v>25419</v>
      </c>
      <c r="L18" s="20">
        <f t="shared" si="2"/>
        <v>26232</v>
      </c>
      <c r="M18" s="20">
        <f t="shared" si="2"/>
        <v>27937</v>
      </c>
      <c r="N18" s="20">
        <f t="shared" si="2"/>
        <v>28925</v>
      </c>
      <c r="O18" s="20">
        <f>O6+O16</f>
        <v>29525</v>
      </c>
      <c r="P18" s="20">
        <f>P6+P16</f>
        <v>26025</v>
      </c>
      <c r="Q18" s="74">
        <f>Q6+Q16</f>
        <v>22525</v>
      </c>
    </row>
    <row r="19" spans="1:17" ht="12.75">
      <c r="A19" s="75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76"/>
    </row>
    <row r="20" spans="1:17" ht="32.25" customHeight="1">
      <c r="A20" s="77"/>
      <c r="B20" s="96" t="s">
        <v>24</v>
      </c>
      <c r="C20" s="96"/>
      <c r="D20" s="4" t="s">
        <v>1</v>
      </c>
      <c r="E20" s="4" t="s">
        <v>25</v>
      </c>
      <c r="F20" s="4" t="s">
        <v>26</v>
      </c>
      <c r="G20" s="4" t="s">
        <v>27</v>
      </c>
      <c r="H20" s="4" t="s">
        <v>5</v>
      </c>
      <c r="I20" s="4" t="s">
        <v>6</v>
      </c>
      <c r="J20" s="4" t="s">
        <v>7</v>
      </c>
      <c r="K20" s="4" t="s">
        <v>8</v>
      </c>
      <c r="L20" s="4" t="s">
        <v>9</v>
      </c>
      <c r="M20" s="5" t="s">
        <v>10</v>
      </c>
      <c r="N20" s="5" t="s">
        <v>11</v>
      </c>
      <c r="O20" s="5" t="s">
        <v>12</v>
      </c>
      <c r="P20" s="5" t="s">
        <v>13</v>
      </c>
      <c r="Q20" s="78" t="s">
        <v>37</v>
      </c>
    </row>
    <row r="21" spans="1:17" ht="12.75">
      <c r="A21" s="71"/>
      <c r="B21" s="7"/>
      <c r="C21" s="6"/>
      <c r="D21" s="8" t="s">
        <v>16</v>
      </c>
      <c r="E21" s="8" t="s">
        <v>16</v>
      </c>
      <c r="F21" s="8" t="s">
        <v>16</v>
      </c>
      <c r="G21" s="8" t="s">
        <v>16</v>
      </c>
      <c r="H21" s="9" t="s">
        <v>16</v>
      </c>
      <c r="I21" s="9" t="s">
        <v>16</v>
      </c>
      <c r="J21" s="9" t="s">
        <v>16</v>
      </c>
      <c r="K21" s="9" t="s">
        <v>16</v>
      </c>
      <c r="L21" s="9" t="s">
        <v>16</v>
      </c>
      <c r="M21" s="9" t="s">
        <v>16</v>
      </c>
      <c r="N21" s="9" t="s">
        <v>16</v>
      </c>
      <c r="O21" s="9" t="s">
        <v>16</v>
      </c>
      <c r="P21" s="52"/>
      <c r="Q21" s="65" t="s">
        <v>16</v>
      </c>
    </row>
    <row r="22" spans="1:17" ht="12.75">
      <c r="A22" s="69" t="s">
        <v>14</v>
      </c>
      <c r="B22" s="6" t="s">
        <v>15</v>
      </c>
      <c r="C22" s="6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7"/>
      <c r="Q22" s="79"/>
    </row>
    <row r="23" spans="1:17" ht="12.75">
      <c r="A23" s="71"/>
      <c r="B23" s="7"/>
      <c r="C23" s="7"/>
      <c r="D23" s="7"/>
      <c r="E23" s="7"/>
      <c r="F23" s="7"/>
      <c r="G23" s="7"/>
      <c r="H23" s="25"/>
      <c r="I23" s="25"/>
      <c r="J23" s="25"/>
      <c r="K23" s="25"/>
      <c r="L23" s="25"/>
      <c r="M23" s="25"/>
      <c r="N23" s="25"/>
      <c r="O23" s="25"/>
      <c r="P23" s="58"/>
      <c r="Q23" s="80"/>
    </row>
    <row r="24" spans="1:17" ht="12.75">
      <c r="A24" s="69">
        <v>5</v>
      </c>
      <c r="B24" s="6" t="s">
        <v>28</v>
      </c>
      <c r="C24" s="7"/>
      <c r="D24" s="7">
        <v>9609</v>
      </c>
      <c r="E24" s="14">
        <v>10185</v>
      </c>
      <c r="F24" s="14">
        <v>11465</v>
      </c>
      <c r="G24" s="14">
        <v>12608</v>
      </c>
      <c r="H24" s="14">
        <v>12417</v>
      </c>
      <c r="I24" s="14">
        <v>12191</v>
      </c>
      <c r="J24" s="14">
        <v>12762</v>
      </c>
      <c r="K24" s="14">
        <v>15476</v>
      </c>
      <c r="L24" s="14">
        <v>12961</v>
      </c>
      <c r="M24" s="14">
        <v>13459</v>
      </c>
      <c r="N24" s="14">
        <v>13300</v>
      </c>
      <c r="O24" s="14">
        <v>13000</v>
      </c>
      <c r="P24" s="14">
        <v>13000</v>
      </c>
      <c r="Q24" s="70">
        <v>13000</v>
      </c>
    </row>
    <row r="25" spans="1:17" ht="12.75">
      <c r="A25" s="71"/>
      <c r="B25" s="7"/>
      <c r="C25" s="7"/>
      <c r="D25" s="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70"/>
    </row>
    <row r="26" spans="1:17" ht="12.75">
      <c r="A26" s="69">
        <v>6</v>
      </c>
      <c r="B26" s="6" t="s">
        <v>29</v>
      </c>
      <c r="C26" s="7"/>
      <c r="D26" s="7">
        <v>0</v>
      </c>
      <c r="E26" s="14">
        <v>548</v>
      </c>
      <c r="F26" s="14">
        <v>7041</v>
      </c>
      <c r="G26" s="14">
        <v>1507</v>
      </c>
      <c r="H26" s="14">
        <v>5330</v>
      </c>
      <c r="I26" s="14">
        <v>6365</v>
      </c>
      <c r="J26" s="14">
        <v>1746</v>
      </c>
      <c r="K26" s="14">
        <v>5468</v>
      </c>
      <c r="L26" s="14">
        <v>7149</v>
      </c>
      <c r="M26" s="14">
        <v>2926</v>
      </c>
      <c r="N26" s="92">
        <v>3600</v>
      </c>
      <c r="O26" s="92">
        <v>8000</v>
      </c>
      <c r="P26" s="92">
        <v>8000</v>
      </c>
      <c r="Q26" s="93">
        <v>8000</v>
      </c>
    </row>
    <row r="27" spans="1:17" ht="12.75">
      <c r="A27" s="69"/>
      <c r="B27" s="6"/>
      <c r="C27" s="7"/>
      <c r="D27" s="7">
        <v>19660</v>
      </c>
      <c r="E27" s="14">
        <v>2925</v>
      </c>
      <c r="F27" s="14">
        <v>1828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70"/>
    </row>
    <row r="28" spans="1:17" ht="12.75">
      <c r="A28" s="69"/>
      <c r="B28" s="6" t="s">
        <v>30</v>
      </c>
      <c r="C28" s="7"/>
      <c r="D28" s="7">
        <v>541</v>
      </c>
      <c r="E28" s="14">
        <v>541</v>
      </c>
      <c r="F28" s="14">
        <v>541</v>
      </c>
      <c r="G28" s="14">
        <v>541</v>
      </c>
      <c r="H28" s="14">
        <v>541</v>
      </c>
      <c r="I28" s="14">
        <v>541</v>
      </c>
      <c r="J28" s="14">
        <v>541</v>
      </c>
      <c r="K28" s="14">
        <v>130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70">
        <v>0</v>
      </c>
    </row>
    <row r="29" spans="1:17" ht="12.75">
      <c r="A29" s="71"/>
      <c r="B29" s="7"/>
      <c r="C29" s="7"/>
      <c r="D29" s="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0"/>
    </row>
    <row r="30" spans="1:17" ht="12.75">
      <c r="A30" s="69"/>
      <c r="B30" s="6" t="s">
        <v>31</v>
      </c>
      <c r="C30" s="6"/>
      <c r="D30" s="15">
        <v>0</v>
      </c>
      <c r="E30" s="14">
        <v>0</v>
      </c>
      <c r="F30" s="14">
        <v>800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70">
        <v>0</v>
      </c>
    </row>
    <row r="31" spans="1:17" ht="12.75">
      <c r="A31" s="69"/>
      <c r="B31" s="6"/>
      <c r="C31" s="6"/>
      <c r="D31" s="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55"/>
      <c r="Q31" s="70"/>
    </row>
    <row r="32" spans="1:17" ht="12.75">
      <c r="A32" s="71"/>
      <c r="B32" s="6" t="s">
        <v>24</v>
      </c>
      <c r="C32" s="7"/>
      <c r="D32" s="17">
        <f aca="true" t="shared" si="3" ref="D32:N32">SUM(D24:D31)</f>
        <v>29810</v>
      </c>
      <c r="E32" s="17">
        <f t="shared" si="3"/>
        <v>14199</v>
      </c>
      <c r="F32" s="17">
        <f t="shared" si="3"/>
        <v>21675</v>
      </c>
      <c r="G32" s="17">
        <f t="shared" si="3"/>
        <v>14656</v>
      </c>
      <c r="H32" s="17">
        <f t="shared" si="3"/>
        <v>18288</v>
      </c>
      <c r="I32" s="17">
        <f t="shared" si="3"/>
        <v>19097</v>
      </c>
      <c r="J32" s="17">
        <f t="shared" si="3"/>
        <v>15049</v>
      </c>
      <c r="K32" s="17">
        <f t="shared" si="3"/>
        <v>21074</v>
      </c>
      <c r="L32" s="17">
        <f t="shared" si="3"/>
        <v>20110</v>
      </c>
      <c r="M32" s="17">
        <f t="shared" si="3"/>
        <v>16385</v>
      </c>
      <c r="N32" s="17">
        <f t="shared" si="3"/>
        <v>16900</v>
      </c>
      <c r="O32" s="17">
        <f>SUM(O24:O31)</f>
        <v>21000</v>
      </c>
      <c r="P32" s="17">
        <f>SUM(P24:P31)</f>
        <v>21000</v>
      </c>
      <c r="Q32" s="72">
        <f>SUM(Q24:Q31)</f>
        <v>21000</v>
      </c>
    </row>
    <row r="33" spans="1:17" ht="12.75">
      <c r="A33" s="71"/>
      <c r="B33" s="26"/>
      <c r="C33" s="7"/>
      <c r="D33" s="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2"/>
    </row>
    <row r="34" spans="1:17" ht="12.75">
      <c r="A34" s="71"/>
      <c r="B34" s="6" t="s">
        <v>32</v>
      </c>
      <c r="C34" s="7"/>
      <c r="D34" s="14">
        <f aca="true" t="shared" si="4" ref="D34:N34">D16-D32</f>
        <v>-604</v>
      </c>
      <c r="E34" s="14">
        <f t="shared" si="4"/>
        <v>1201</v>
      </c>
      <c r="F34" s="14">
        <f t="shared" si="4"/>
        <v>-3254</v>
      </c>
      <c r="G34" s="14">
        <f t="shared" si="4"/>
        <v>2012</v>
      </c>
      <c r="H34" s="14">
        <f t="shared" si="4"/>
        <v>-1359</v>
      </c>
      <c r="I34" s="14">
        <f t="shared" si="4"/>
        <v>-848</v>
      </c>
      <c r="J34" s="14">
        <f t="shared" si="4"/>
        <v>1454</v>
      </c>
      <c r="K34" s="14">
        <f t="shared" si="4"/>
        <v>1034</v>
      </c>
      <c r="L34" s="14">
        <f t="shared" si="4"/>
        <v>1777</v>
      </c>
      <c r="M34" s="14">
        <f t="shared" si="4"/>
        <v>5430</v>
      </c>
      <c r="N34" s="14">
        <f t="shared" si="4"/>
        <v>495</v>
      </c>
      <c r="O34" s="14">
        <f>O16-O32</f>
        <v>-3500</v>
      </c>
      <c r="P34" s="14">
        <f>P16-P32</f>
        <v>-3500</v>
      </c>
      <c r="Q34" s="70">
        <f>Q16-Q32</f>
        <v>-3500</v>
      </c>
    </row>
    <row r="35" spans="1:17" ht="12.75">
      <c r="A35" s="71"/>
      <c r="B35" s="6"/>
      <c r="C35" s="7"/>
      <c r="D35" s="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56"/>
      <c r="Q35" s="72"/>
    </row>
    <row r="36" spans="1:255" s="30" customFormat="1" ht="15">
      <c r="A36" s="81"/>
      <c r="B36" s="27" t="s">
        <v>33</v>
      </c>
      <c r="C36" s="28"/>
      <c r="D36" s="29">
        <f>D18-D32</f>
        <v>4085</v>
      </c>
      <c r="E36" s="29">
        <f>E18-E32</f>
        <v>5286</v>
      </c>
      <c r="F36" s="29">
        <v>2052</v>
      </c>
      <c r="G36" s="29">
        <f aca="true" t="shared" si="5" ref="G36:N36">G18-G32</f>
        <v>4064</v>
      </c>
      <c r="H36" s="29">
        <f t="shared" si="5"/>
        <v>2705</v>
      </c>
      <c r="I36" s="29">
        <f t="shared" si="5"/>
        <v>1857</v>
      </c>
      <c r="J36" s="29">
        <f t="shared" si="5"/>
        <v>3311</v>
      </c>
      <c r="K36" s="29">
        <f t="shared" si="5"/>
        <v>4345</v>
      </c>
      <c r="L36" s="29">
        <f t="shared" si="5"/>
        <v>6122</v>
      </c>
      <c r="M36" s="29">
        <v>11530</v>
      </c>
      <c r="N36" s="29">
        <f t="shared" si="5"/>
        <v>12025</v>
      </c>
      <c r="O36" s="29">
        <f>O18-O32</f>
        <v>8525</v>
      </c>
      <c r="P36" s="29">
        <f>P18-P32</f>
        <v>5025</v>
      </c>
      <c r="Q36" s="82">
        <f>Q18-Q32</f>
        <v>1525</v>
      </c>
      <c r="IP36"/>
      <c r="IQ36"/>
      <c r="IR36"/>
      <c r="IS36"/>
      <c r="IT36"/>
      <c r="IU36"/>
    </row>
    <row r="37" spans="1:17" ht="12.75">
      <c r="A37" s="83"/>
      <c r="B37" s="6"/>
      <c r="C37" s="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2"/>
    </row>
    <row r="38" spans="1:17" ht="12.75">
      <c r="A38" s="83"/>
      <c r="B38" s="6" t="s">
        <v>34</v>
      </c>
      <c r="C38" s="7"/>
      <c r="D38" s="31">
        <f aca="true" t="shared" si="6" ref="D38:N38">ABS(D34)</f>
        <v>604</v>
      </c>
      <c r="E38" s="31">
        <f t="shared" si="6"/>
        <v>1201</v>
      </c>
      <c r="F38" s="31">
        <f t="shared" si="6"/>
        <v>3254</v>
      </c>
      <c r="G38" s="31">
        <f t="shared" si="6"/>
        <v>2012</v>
      </c>
      <c r="H38" s="31">
        <f>ABS(H34)</f>
        <v>1359</v>
      </c>
      <c r="I38" s="31">
        <f t="shared" si="6"/>
        <v>848</v>
      </c>
      <c r="J38" s="31">
        <f t="shared" si="6"/>
        <v>1454</v>
      </c>
      <c r="K38" s="31">
        <f t="shared" si="6"/>
        <v>1034</v>
      </c>
      <c r="L38" s="31">
        <f t="shared" si="6"/>
        <v>1777</v>
      </c>
      <c r="M38" s="31">
        <f t="shared" si="6"/>
        <v>5430</v>
      </c>
      <c r="N38" s="31">
        <f t="shared" si="6"/>
        <v>495</v>
      </c>
      <c r="O38" s="31">
        <f>ABS(O34)</f>
        <v>3500</v>
      </c>
      <c r="P38" s="31">
        <f>ABS(P34)</f>
        <v>3500</v>
      </c>
      <c r="Q38" s="84">
        <f>ABS(Q34)</f>
        <v>3500</v>
      </c>
    </row>
    <row r="39" spans="1:17" ht="12.75">
      <c r="A39" s="83"/>
      <c r="B39" s="6"/>
      <c r="C39" s="39"/>
      <c r="D39" s="7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59"/>
      <c r="Q39" s="84"/>
    </row>
    <row r="40" spans="1:17" ht="13.5" thickBot="1">
      <c r="A40" s="85"/>
      <c r="B40" s="86" t="s">
        <v>35</v>
      </c>
      <c r="C40" s="87"/>
      <c r="D40" s="87">
        <v>3377</v>
      </c>
      <c r="E40" s="88">
        <v>2836</v>
      </c>
      <c r="F40" s="88">
        <f>E40-541</f>
        <v>2295</v>
      </c>
      <c r="G40" s="88">
        <f>F40-541</f>
        <v>1754</v>
      </c>
      <c r="H40" s="88">
        <f>G40-541</f>
        <v>1213</v>
      </c>
      <c r="I40" s="88">
        <f>H40-541</f>
        <v>672</v>
      </c>
      <c r="J40" s="88">
        <v>129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9">
        <v>0</v>
      </c>
      <c r="Q40" s="90">
        <v>0</v>
      </c>
    </row>
    <row r="41" spans="1:14" ht="12.75">
      <c r="A41" s="32" t="s">
        <v>36</v>
      </c>
      <c r="B41" s="33"/>
      <c r="C41" s="33"/>
      <c r="D41" s="33"/>
      <c r="E41" s="33"/>
      <c r="F41" s="33"/>
      <c r="G41" s="33"/>
      <c r="H41" s="33"/>
      <c r="I41" s="34"/>
      <c r="J41" s="33"/>
      <c r="K41" s="33"/>
      <c r="L41" s="33"/>
      <c r="M41" s="33"/>
      <c r="N41" s="33"/>
    </row>
    <row r="42" spans="1:14" ht="12.75">
      <c r="A42" s="32"/>
      <c r="B42" s="33"/>
      <c r="C42" s="33"/>
      <c r="D42" s="33"/>
      <c r="E42" s="33"/>
      <c r="F42" s="33"/>
      <c r="G42" s="33"/>
      <c r="H42" s="33"/>
      <c r="I42" s="34"/>
      <c r="J42" s="33"/>
      <c r="K42" s="33"/>
      <c r="L42" s="33"/>
      <c r="M42" s="33"/>
      <c r="N42" s="33"/>
    </row>
    <row r="43" spans="1:13" ht="12.75">
      <c r="A43" s="32"/>
      <c r="B43" s="33"/>
      <c r="C43" s="33"/>
      <c r="D43" s="33"/>
      <c r="E43" s="33"/>
      <c r="F43" s="33"/>
      <c r="G43" s="33"/>
      <c r="H43" s="33"/>
      <c r="I43" s="34"/>
      <c r="J43" s="33"/>
      <c r="K43" s="33"/>
      <c r="L43" s="33"/>
      <c r="M43" s="33"/>
    </row>
    <row r="44" spans="1:13" ht="12.75">
      <c r="A44" s="32"/>
      <c r="B44" s="33"/>
      <c r="C44" s="33"/>
      <c r="D44" s="33"/>
      <c r="E44" s="33"/>
      <c r="F44" s="33"/>
      <c r="G44" s="33"/>
      <c r="H44" s="33"/>
      <c r="I44" s="34"/>
      <c r="J44" s="33"/>
      <c r="K44" s="33"/>
      <c r="L44" s="34"/>
      <c r="M44" s="33"/>
    </row>
    <row r="45" spans="1:13" ht="12.75">
      <c r="A45" s="32"/>
      <c r="B45" s="33"/>
      <c r="C45" s="33"/>
      <c r="D45" s="33"/>
      <c r="E45" s="33"/>
      <c r="F45" s="33"/>
      <c r="G45" s="33"/>
      <c r="H45" s="33"/>
      <c r="I45" s="34"/>
      <c r="J45" s="33"/>
      <c r="K45" s="33"/>
      <c r="L45" s="33"/>
      <c r="M45" s="33"/>
    </row>
    <row r="46" spans="1:13" ht="12.75">
      <c r="A46" s="32"/>
      <c r="B46" s="33"/>
      <c r="C46" s="33"/>
      <c r="D46" s="33"/>
      <c r="E46" s="33"/>
      <c r="F46" s="33"/>
      <c r="G46" s="33"/>
      <c r="H46" s="33"/>
      <c r="I46" s="34"/>
      <c r="J46" s="33"/>
      <c r="K46" s="33"/>
      <c r="L46" s="33"/>
      <c r="M46" s="33"/>
    </row>
    <row r="47" spans="1:11" ht="12.75">
      <c r="A47" s="32"/>
      <c r="B47" s="33"/>
      <c r="C47" s="33"/>
      <c r="D47" s="33"/>
      <c r="E47" s="33"/>
      <c r="F47" s="33"/>
      <c r="G47" s="33"/>
      <c r="H47" s="33"/>
      <c r="I47" s="34"/>
      <c r="J47" s="33"/>
      <c r="K47" s="33"/>
    </row>
    <row r="48" spans="1:10" ht="15.75">
      <c r="A48" s="35"/>
      <c r="I48" s="1"/>
      <c r="J48"/>
    </row>
    <row r="49" ht="12.75">
      <c r="B49" s="36"/>
    </row>
    <row r="50" ht="12.75">
      <c r="B50" s="36"/>
    </row>
    <row r="51" spans="2:5" ht="12.75">
      <c r="B51" s="36"/>
      <c r="E51" s="37"/>
    </row>
    <row r="52" spans="2:5" ht="12.75">
      <c r="B52" s="36"/>
      <c r="E52" s="37"/>
    </row>
    <row r="53" spans="1:2" ht="12.75">
      <c r="A53" s="36"/>
      <c r="B53" s="36"/>
    </row>
    <row r="54" spans="1:2" ht="12.75">
      <c r="A54" s="36"/>
      <c r="B54" s="36"/>
    </row>
    <row r="55" spans="1:2" ht="12.75">
      <c r="A55" s="36"/>
      <c r="B55" s="36"/>
    </row>
    <row r="56" spans="1:2" ht="12.75">
      <c r="A56" s="36"/>
      <c r="B56" s="36"/>
    </row>
    <row r="57" spans="1:2" ht="12.75">
      <c r="A57" s="36"/>
      <c r="B57" s="36"/>
    </row>
    <row r="58" spans="1:2" ht="12.75">
      <c r="A58" s="36"/>
      <c r="B58" s="36"/>
    </row>
    <row r="59" spans="1:3" ht="12.75">
      <c r="A59" s="38"/>
      <c r="B59" s="38"/>
      <c r="C59" s="39"/>
    </row>
    <row r="60" spans="1:3" ht="12.75">
      <c r="A60" s="38"/>
      <c r="B60" s="40"/>
      <c r="C60" s="39"/>
    </row>
    <row r="61" spans="1:3" ht="12.75">
      <c r="A61" s="38"/>
      <c r="B61" s="38"/>
      <c r="C61" s="39"/>
    </row>
    <row r="62" spans="1:3" ht="12.75">
      <c r="A62" s="38"/>
      <c r="B62" s="38"/>
      <c r="C62" s="39"/>
    </row>
    <row r="63" spans="1:3" ht="12.75">
      <c r="A63" s="38"/>
      <c r="B63" s="38"/>
      <c r="C63" s="39"/>
    </row>
    <row r="64" spans="1:3" ht="12.75">
      <c r="A64" s="38"/>
      <c r="B64" s="40"/>
      <c r="C64" s="39"/>
    </row>
    <row r="65" spans="1:3" ht="12.75">
      <c r="A65" s="38"/>
      <c r="B65" s="38"/>
      <c r="C65" s="39"/>
    </row>
    <row r="66" spans="1:3" ht="12.75">
      <c r="A66" s="38"/>
      <c r="B66" s="39"/>
      <c r="C66" s="39"/>
    </row>
    <row r="67" spans="1:3" ht="12.75">
      <c r="A67" s="38"/>
      <c r="B67" s="39"/>
      <c r="C67" s="39"/>
    </row>
    <row r="68" spans="1:3" ht="12.75">
      <c r="A68" s="38"/>
      <c r="B68" s="38"/>
      <c r="C68" s="39"/>
    </row>
    <row r="69" spans="1:3" ht="12.75">
      <c r="A69" s="38"/>
      <c r="B69" s="38"/>
      <c r="C69" s="39"/>
    </row>
    <row r="70" spans="1:3" ht="12.75">
      <c r="A70" s="38"/>
      <c r="B70" s="40"/>
      <c r="C70" s="39"/>
    </row>
    <row r="71" spans="1:6" ht="12.75">
      <c r="A71" s="38"/>
      <c r="B71" s="38"/>
      <c r="C71" s="39"/>
      <c r="F71" s="41"/>
    </row>
    <row r="72" spans="1:6" ht="12.75">
      <c r="A72" s="38"/>
      <c r="B72" s="38"/>
      <c r="C72" s="39"/>
      <c r="F72" s="42"/>
    </row>
    <row r="73" spans="1:6" ht="12.75">
      <c r="A73" s="38"/>
      <c r="B73" s="39"/>
      <c r="C73" s="39"/>
      <c r="F73" s="42"/>
    </row>
    <row r="74" spans="1:6" ht="12.75">
      <c r="A74" s="38"/>
      <c r="B74" s="39"/>
      <c r="C74" s="39"/>
      <c r="F74" s="42"/>
    </row>
    <row r="75" spans="1:6" ht="12.75">
      <c r="A75" s="38"/>
      <c r="B75" s="39"/>
      <c r="C75" s="39"/>
      <c r="F75" s="42"/>
    </row>
    <row r="76" spans="1:6" ht="12.75">
      <c r="A76" s="38"/>
      <c r="B76" s="39"/>
      <c r="C76" s="39"/>
      <c r="F76" s="42"/>
    </row>
    <row r="77" spans="1:6" ht="12.75">
      <c r="A77" s="38"/>
      <c r="B77" s="39"/>
      <c r="C77" s="39"/>
      <c r="F77" s="43"/>
    </row>
    <row r="78" spans="1:6" ht="12.75">
      <c r="A78" s="38"/>
      <c r="B78" s="39"/>
      <c r="C78" s="39"/>
      <c r="F78" s="44"/>
    </row>
    <row r="79" spans="1:5" ht="12.75">
      <c r="A79" s="38"/>
      <c r="B79" s="39"/>
      <c r="C79" s="39"/>
      <c r="E79" s="44"/>
    </row>
    <row r="80" spans="1:3" ht="12.75">
      <c r="A80" s="38"/>
      <c r="B80" s="39"/>
      <c r="C80" s="39"/>
    </row>
    <row r="81" spans="1:2" ht="12.75">
      <c r="A81" s="36"/>
      <c r="B81" s="36"/>
    </row>
    <row r="82" ht="12.75">
      <c r="A82" s="36"/>
    </row>
    <row r="83" ht="12.75">
      <c r="A83" s="36"/>
    </row>
    <row r="85" spans="2:6" ht="12.75">
      <c r="B85" s="39"/>
      <c r="D85" s="1"/>
      <c r="E85" s="43"/>
      <c r="F85" s="43"/>
    </row>
    <row r="86" spans="1:9" ht="12.75">
      <c r="A86" s="36"/>
      <c r="B86" s="36"/>
      <c r="D86" s="45"/>
      <c r="E86" s="1"/>
      <c r="H86" s="1"/>
      <c r="I86" s="1"/>
    </row>
    <row r="87" spans="1:6" ht="12.75">
      <c r="A87" s="36"/>
      <c r="D87" s="45"/>
      <c r="F87" s="46"/>
    </row>
    <row r="88" spans="4:6" ht="12.75">
      <c r="D88" s="36"/>
      <c r="F88" s="1"/>
    </row>
    <row r="89" spans="2:6" ht="12.75">
      <c r="B89" s="36"/>
      <c r="F89" s="47"/>
    </row>
    <row r="90" ht="12.75">
      <c r="F90" s="43"/>
    </row>
    <row r="91" spans="2:6" ht="12.75">
      <c r="B91" s="48"/>
      <c r="F91" s="43"/>
    </row>
    <row r="92" spans="2:6" ht="12.75">
      <c r="B92" s="48"/>
      <c r="F92" s="43"/>
    </row>
    <row r="93" spans="2:6" ht="12.75">
      <c r="B93" s="48"/>
      <c r="F93" s="43"/>
    </row>
    <row r="94" spans="2:6" ht="12.75">
      <c r="B94" s="48"/>
      <c r="D94" s="1"/>
      <c r="E94" s="43"/>
      <c r="F94" s="43"/>
    </row>
    <row r="95" spans="2:9" ht="12.75">
      <c r="B95" s="36"/>
      <c r="F95" s="47"/>
      <c r="H95" s="1"/>
      <c r="I95" s="1"/>
    </row>
    <row r="96" spans="6:9" ht="12.75">
      <c r="F96" s="49"/>
      <c r="H96" s="1"/>
      <c r="I96" s="1"/>
    </row>
    <row r="97" ht="12.75">
      <c r="F97" s="50"/>
    </row>
    <row r="98" spans="6:7" ht="12.75">
      <c r="F98" s="1"/>
      <c r="G98" s="43"/>
    </row>
    <row r="99" ht="12.75">
      <c r="F99" s="1"/>
    </row>
    <row r="100" ht="12.75">
      <c r="F100" s="1"/>
    </row>
    <row r="101" spans="6:9" ht="12.75">
      <c r="F101" s="1"/>
      <c r="H101" s="1"/>
      <c r="I101" s="1"/>
    </row>
    <row r="102" spans="6:9" ht="12.75">
      <c r="F102" s="1"/>
      <c r="H102" s="1"/>
      <c r="I102" s="1"/>
    </row>
    <row r="103" spans="6:9" ht="12.75">
      <c r="F103" s="1"/>
      <c r="H103" s="1"/>
      <c r="I103" s="1"/>
    </row>
    <row r="104" spans="6:9" ht="12.75">
      <c r="F104" s="1"/>
      <c r="H104" s="1"/>
      <c r="I104" s="1"/>
    </row>
    <row r="105" spans="6:9" ht="12.75">
      <c r="F105" s="1"/>
      <c r="H105" s="1"/>
      <c r="I105" s="1"/>
    </row>
    <row r="106" spans="6:9" ht="12.75">
      <c r="F106" s="1"/>
      <c r="H106" s="1"/>
      <c r="I106" s="1"/>
    </row>
    <row r="107" spans="6:9" ht="12.75">
      <c r="F107" s="1"/>
      <c r="H107" s="1"/>
      <c r="I107" s="1"/>
    </row>
    <row r="108" spans="5:9" ht="12.75">
      <c r="E108" s="49"/>
      <c r="F108" s="43"/>
      <c r="H108" s="1"/>
      <c r="I108" s="1"/>
    </row>
    <row r="109" ht="12.75">
      <c r="E109" s="1"/>
    </row>
    <row r="110" spans="2:7" ht="12.75">
      <c r="B110" s="36"/>
      <c r="F110" s="43"/>
      <c r="G110" s="43"/>
    </row>
    <row r="111" spans="2:7" ht="15" customHeight="1">
      <c r="B111" s="36"/>
      <c r="F111" s="43"/>
      <c r="G111" s="43"/>
    </row>
    <row r="112" spans="2:7" ht="12.75">
      <c r="B112" s="36"/>
      <c r="F112" s="43"/>
      <c r="G112" s="43"/>
    </row>
    <row r="115" ht="12.75">
      <c r="B115" s="51"/>
    </row>
  </sheetData>
  <sheetProtection/>
  <mergeCells count="3">
    <mergeCell ref="A1:H1"/>
    <mergeCell ref="B3:C3"/>
    <mergeCell ref="B20:C20"/>
  </mergeCells>
  <printOptions/>
  <pageMargins left="0.39375" right="0.39375" top="0.39375" bottom="0.39375" header="0.5118055555555556" footer="0.5118055555555556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P</cp:lastModifiedBy>
  <cp:lastPrinted>2016-02-18T10:19:43Z</cp:lastPrinted>
  <dcterms:created xsi:type="dcterms:W3CDTF">2015-02-10T23:53:45Z</dcterms:created>
  <dcterms:modified xsi:type="dcterms:W3CDTF">2017-03-09T16:51:02Z</dcterms:modified>
  <cp:category/>
  <cp:version/>
  <cp:contentType/>
  <cp:contentStatus/>
</cp:coreProperties>
</file>